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2b254a34941072e/Bureaublad/"/>
    </mc:Choice>
  </mc:AlternateContent>
  <xr:revisionPtr revIDLastSave="1" documentId="8_{B7797CF7-1B79-41AF-8B6E-BC201A9FD4D4}" xr6:coauthVersionLast="47" xr6:coauthVersionMax="47" xr10:uidLastSave="{0E3AF30A-BEDB-4EE3-BB34-B2B5C6363556}"/>
  <bookViews>
    <workbookView xWindow="-108" yWindow="-108" windowWidth="23256" windowHeight="12456" xr2:uid="{03D2CE88-1F34-4EED-A501-DF4CAB7C4FBE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K12" i="1"/>
  <c r="N12" i="1" s="1"/>
  <c r="L11" i="1"/>
  <c r="K11" i="1"/>
  <c r="N11" i="1" s="1"/>
  <c r="L10" i="1"/>
  <c r="K10" i="1"/>
  <c r="N10" i="1" s="1"/>
  <c r="L9" i="1"/>
  <c r="K9" i="1"/>
  <c r="N9" i="1" s="1"/>
  <c r="M8" i="1"/>
  <c r="L8" i="1"/>
  <c r="K8" i="1"/>
  <c r="N8" i="1" s="1"/>
  <c r="L7" i="1"/>
  <c r="K7" i="1"/>
  <c r="N7" i="1" s="1"/>
  <c r="L6" i="1"/>
  <c r="K6" i="1"/>
  <c r="N6" i="1" s="1"/>
  <c r="L5" i="1"/>
  <c r="K5" i="1"/>
  <c r="N5" i="1" s="1"/>
  <c r="L4" i="1"/>
  <c r="K4" i="1"/>
  <c r="N4" i="1" s="1"/>
  <c r="L3" i="1"/>
  <c r="K3" i="1"/>
  <c r="N3" i="1" s="1"/>
  <c r="L2" i="1"/>
  <c r="K2" i="1"/>
  <c r="N2" i="1" s="1"/>
  <c r="M9" i="1" l="1"/>
  <c r="M10" i="1"/>
  <c r="M11" i="1"/>
  <c r="M12" i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<sst xmlns="http://schemas.openxmlformats.org/spreadsheetml/2006/main" count="36" uniqueCount="18">
  <si>
    <t>Naam</t>
  </si>
  <si>
    <t>Datum</t>
  </si>
  <si>
    <t>Poging</t>
  </si>
  <si>
    <t>Afstand</t>
  </si>
  <si>
    <t>Slag</t>
  </si>
  <si>
    <t>Wijze</t>
  </si>
  <si>
    <t>Split</t>
  </si>
  <si>
    <t>SF</t>
  </si>
  <si>
    <t>SL</t>
  </si>
  <si>
    <t>V</t>
  </si>
  <si>
    <t>SI</t>
  </si>
  <si>
    <t>P</t>
  </si>
  <si>
    <t>rugslag</t>
  </si>
  <si>
    <t>all out</t>
  </si>
  <si>
    <t>Tijd</t>
  </si>
  <si>
    <t>50-50 +10s</t>
  </si>
  <si>
    <t>Baanlengte</t>
  </si>
  <si>
    <t>50-25-25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</si>
</sst>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:ss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/>
    <xf numFmtId="0" fontId="1" fillId="0" borderId="0" xfId="0" applyFont="1"/>
    <xf numFmtId="1" fontId="0" fillId="0" borderId="0" xfId="0" applyNumberFormat="1"/>
    <xf numFmtId="14" fontId="1" fillId="0" borderId="0" xfId="0" applyNumberFormat="1" applyFont="1"/>
    <xf numFmtId="164" fontId="1" fillId="0" borderId="0" xfId="0" applyNumberFormat="1" applyFont="1"/>
    <xf numFmtId="1" fontId="1" fillId="0" borderId="0" xfId="0" applyNumberFormat="1" applyFont="1"/>
    <xf numFmtId="2" fontId="1" fillId="0" borderId="0" xfId="0" applyNumberFormat="1" applyFont="1"/>
    <xf numFmtId="2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A948D-1691-423E-B6E4-31A38B7715FE}">
  <dimension ref="A1:N12"/>
  <sheetViews>
    <sheetView tabSelected="1" workbookViewId="0">
      <selection activeCell="I9" sqref="I9"/>
    </sheetView>
  </sheetViews>
  <sheetFormatPr defaultRowHeight="14.4" x14ac:dyDescent="0.3"/>
  <cols>
    <col min="1" max="1" width="12.5546875" bestFit="1" customWidth="1"/>
    <col min="2" max="2" width="9.33203125" style="1" bestFit="1" customWidth="1"/>
    <col min="3" max="3" width="10.21875" bestFit="1" customWidth="1"/>
    <col min="4" max="4" width="6.44140625" bestFit="1" customWidth="1"/>
    <col min="5" max="5" width="7.33203125" bestFit="1" customWidth="1"/>
    <col min="6" max="6" width="6.77734375" bestFit="1" customWidth="1"/>
    <col min="7" max="7" width="9.88671875" bestFit="1" customWidth="1"/>
    <col min="8" max="8" width="5" bestFit="1" customWidth="1"/>
    <col min="9" max="9" width="7.109375" style="4" bestFit="1" customWidth="1"/>
    <col min="10" max="10" width="3.109375" style="6" bestFit="1" customWidth="1"/>
    <col min="11" max="11" width="4.88671875" style="11" customWidth="1"/>
    <col min="12" max="12" width="4.5546875" style="11" bestFit="1" customWidth="1"/>
    <col min="13" max="13" width="4.88671875" style="11" customWidth="1"/>
    <col min="14" max="14" width="4.88671875" style="6" customWidth="1"/>
  </cols>
  <sheetData>
    <row r="1" spans="1:14" x14ac:dyDescent="0.3">
      <c r="A1" s="5" t="s">
        <v>0</v>
      </c>
      <c r="B1" s="7" t="s">
        <v>1</v>
      </c>
      <c r="C1" s="5" t="s">
        <v>16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8" t="s">
        <v>14</v>
      </c>
      <c r="J1" s="9" t="s">
        <v>7</v>
      </c>
      <c r="K1" s="10" t="s">
        <v>8</v>
      </c>
      <c r="L1" s="10" t="s">
        <v>9</v>
      </c>
      <c r="M1" s="10" t="s">
        <v>10</v>
      </c>
      <c r="N1" s="9" t="s">
        <v>11</v>
      </c>
    </row>
    <row r="2" spans="1:14" x14ac:dyDescent="0.3">
      <c r="B2" s="1">
        <v>45806</v>
      </c>
      <c r="C2" s="6">
        <v>50</v>
      </c>
      <c r="D2">
        <v>1</v>
      </c>
      <c r="E2">
        <v>100</v>
      </c>
      <c r="F2" t="s">
        <v>12</v>
      </c>
      <c r="G2" t="s">
        <v>13</v>
      </c>
      <c r="H2">
        <v>50</v>
      </c>
      <c r="I2" s="4">
        <v>3.6921296296296295E-4</v>
      </c>
      <c r="J2" s="3">
        <v>42</v>
      </c>
      <c r="K2" s="2">
        <f>(C2*60)/(J2*(I2*86400))</f>
        <v>2.2391401701746529</v>
      </c>
      <c r="L2" s="2">
        <f>C2/(I2*86400)</f>
        <v>1.567398119122257</v>
      </c>
      <c r="M2" s="2">
        <f t="shared" ref="M2:M8" si="0">K2*L2</f>
        <v>3.5096240911828414</v>
      </c>
      <c r="N2" s="3">
        <f t="shared" ref="N2:N8" si="1">K2*J2</f>
        <v>94.043887147335425</v>
      </c>
    </row>
    <row r="3" spans="1:14" x14ac:dyDescent="0.3">
      <c r="B3" s="1">
        <v>45806</v>
      </c>
      <c r="C3" s="6">
        <v>50</v>
      </c>
      <c r="D3">
        <v>1</v>
      </c>
      <c r="E3">
        <v>100</v>
      </c>
      <c r="F3" t="s">
        <v>12</v>
      </c>
      <c r="G3" t="s">
        <v>13</v>
      </c>
      <c r="H3">
        <v>100</v>
      </c>
      <c r="I3" s="4">
        <v>3.9467592592592592E-4</v>
      </c>
      <c r="J3" s="3">
        <v>39</v>
      </c>
      <c r="K3" s="2">
        <f t="shared" ref="K3:K6" si="2">(C3*60)/(J3*(I3*86400))</f>
        <v>2.2558087074216107</v>
      </c>
      <c r="L3" s="2">
        <f t="shared" ref="L3:L6" si="3">C3/(I3*86400)</f>
        <v>1.466275659824047</v>
      </c>
      <c r="M3" s="2">
        <f t="shared" si="0"/>
        <v>3.3076374009114526</v>
      </c>
      <c r="N3" s="3">
        <f t="shared" si="1"/>
        <v>87.976539589442822</v>
      </c>
    </row>
    <row r="4" spans="1:14" x14ac:dyDescent="0.3">
      <c r="B4" s="1">
        <v>45806</v>
      </c>
      <c r="C4" s="6">
        <v>50</v>
      </c>
      <c r="D4">
        <v>2</v>
      </c>
      <c r="E4">
        <v>100</v>
      </c>
      <c r="F4" t="s">
        <v>12</v>
      </c>
      <c r="G4" t="s">
        <v>15</v>
      </c>
      <c r="H4">
        <v>50</v>
      </c>
      <c r="I4" s="4">
        <v>3.6550925925925922E-4</v>
      </c>
      <c r="J4" s="3">
        <v>40</v>
      </c>
      <c r="K4" s="2">
        <f t="shared" si="2"/>
        <v>2.3749208359721345</v>
      </c>
      <c r="L4" s="2">
        <f t="shared" si="3"/>
        <v>1.5832805573147564</v>
      </c>
      <c r="M4" s="2">
        <f t="shared" si="0"/>
        <v>3.7601659847563882</v>
      </c>
      <c r="N4" s="3">
        <f t="shared" si="1"/>
        <v>94.996833438885375</v>
      </c>
    </row>
    <row r="5" spans="1:14" x14ac:dyDescent="0.3">
      <c r="B5" s="1">
        <v>45806</v>
      </c>
      <c r="C5" s="6">
        <v>50</v>
      </c>
      <c r="D5">
        <v>2</v>
      </c>
      <c r="E5">
        <v>100</v>
      </c>
      <c r="F5" t="s">
        <v>12</v>
      </c>
      <c r="G5" t="s">
        <v>15</v>
      </c>
      <c r="H5">
        <v>100</v>
      </c>
      <c r="I5" s="4">
        <v>3.943287037037037E-4</v>
      </c>
      <c r="J5" s="3">
        <v>38</v>
      </c>
      <c r="K5" s="2">
        <f t="shared" si="2"/>
        <v>2.3172106962445738</v>
      </c>
      <c r="L5" s="2">
        <f t="shared" si="3"/>
        <v>1.4675667742882301</v>
      </c>
      <c r="M5" s="2">
        <f t="shared" si="0"/>
        <v>3.4006614268338331</v>
      </c>
      <c r="N5" s="3">
        <f t="shared" si="1"/>
        <v>88.054006457293809</v>
      </c>
    </row>
    <row r="6" spans="1:14" x14ac:dyDescent="0.3">
      <c r="B6" s="1">
        <v>45806</v>
      </c>
      <c r="C6" s="6">
        <v>50</v>
      </c>
      <c r="D6">
        <v>3</v>
      </c>
      <c r="E6">
        <v>50</v>
      </c>
      <c r="F6" t="s">
        <v>12</v>
      </c>
      <c r="G6" t="s">
        <v>13</v>
      </c>
      <c r="H6">
        <v>50</v>
      </c>
      <c r="I6" s="4">
        <v>3.3368055555555554E-4</v>
      </c>
      <c r="J6" s="3">
        <v>45</v>
      </c>
      <c r="K6" s="2">
        <f t="shared" si="2"/>
        <v>2.3124060585038735</v>
      </c>
      <c r="L6" s="2">
        <f t="shared" si="3"/>
        <v>1.734304543877905</v>
      </c>
      <c r="M6" s="2">
        <f t="shared" si="0"/>
        <v>4.0104163345540647</v>
      </c>
      <c r="N6" s="3">
        <f t="shared" si="1"/>
        <v>104.0582726326743</v>
      </c>
    </row>
    <row r="7" spans="1:14" x14ac:dyDescent="0.3">
      <c r="B7" s="1">
        <v>45818</v>
      </c>
      <c r="C7" s="6">
        <v>25</v>
      </c>
      <c r="D7">
        <v>1</v>
      </c>
      <c r="E7">
        <v>50</v>
      </c>
      <c r="F7" t="s">
        <v>12</v>
      </c>
      <c r="G7" t="s">
        <v>13</v>
      </c>
      <c r="H7">
        <v>25</v>
      </c>
      <c r="I7" s="4">
        <v>1.4513888888888888E-4</v>
      </c>
      <c r="J7" s="3">
        <v>45</v>
      </c>
      <c r="K7" s="2">
        <f t="shared" ref="K7" si="4">(C7*60)/(J7*(I7*86400))</f>
        <v>2.6581605528973951</v>
      </c>
      <c r="L7" s="2">
        <f t="shared" ref="L7" si="5">C7/(I7*86400)</f>
        <v>1.9936204146730463</v>
      </c>
      <c r="M7" s="2">
        <f t="shared" si="0"/>
        <v>5.2993631437348387</v>
      </c>
      <c r="N7" s="3">
        <f t="shared" si="1"/>
        <v>119.61722488038278</v>
      </c>
    </row>
    <row r="8" spans="1:14" x14ac:dyDescent="0.3">
      <c r="B8" s="1">
        <v>45818</v>
      </c>
      <c r="C8" s="6">
        <v>25</v>
      </c>
      <c r="D8">
        <v>1</v>
      </c>
      <c r="E8">
        <v>50</v>
      </c>
      <c r="F8" t="s">
        <v>12</v>
      </c>
      <c r="G8" t="s">
        <v>13</v>
      </c>
      <c r="H8">
        <v>50</v>
      </c>
      <c r="I8" s="4">
        <v>1.6365740740740742E-4</v>
      </c>
      <c r="J8" s="3">
        <v>44</v>
      </c>
      <c r="K8" s="2">
        <f t="shared" ref="K8" si="6">(C8*60)/(J8*(I8*86400))</f>
        <v>2.4109553812524105</v>
      </c>
      <c r="L8" s="2">
        <f t="shared" ref="L8" si="7">C8/(I8*86400)</f>
        <v>1.768033946251768</v>
      </c>
      <c r="M8" s="2">
        <f t="shared" si="0"/>
        <v>4.2626509569526352</v>
      </c>
      <c r="N8" s="3">
        <f t="shared" si="1"/>
        <v>106.08203677510606</v>
      </c>
    </row>
    <row r="9" spans="1:14" x14ac:dyDescent="0.3">
      <c r="B9" s="1">
        <v>45818</v>
      </c>
      <c r="C9" s="6">
        <v>25</v>
      </c>
      <c r="D9">
        <v>2</v>
      </c>
      <c r="E9">
        <v>100</v>
      </c>
      <c r="F9" t="s">
        <v>12</v>
      </c>
      <c r="G9" t="s">
        <v>17</v>
      </c>
      <c r="H9">
        <v>25</v>
      </c>
      <c r="I9" s="4">
        <v>1.7280092592592591E-4</v>
      </c>
      <c r="J9" s="6">
        <v>33</v>
      </c>
      <c r="K9" s="2">
        <f t="shared" ref="K9:K12" si="8">(C9*60)/(J9*(I9*86400))</f>
        <v>3.0445107471229376</v>
      </c>
      <c r="L9" s="2">
        <f t="shared" ref="L9:L12" si="9">C9/(I9*86400)</f>
        <v>1.6744809109176158</v>
      </c>
      <c r="M9" s="2">
        <f t="shared" ref="M9:M12" si="10">K9*L9</f>
        <v>5.0979751291408872</v>
      </c>
      <c r="N9" s="3">
        <f t="shared" ref="N9:N12" si="11">K9*J9</f>
        <v>100.46885465505694</v>
      </c>
    </row>
    <row r="10" spans="1:14" x14ac:dyDescent="0.3">
      <c r="B10" s="1">
        <v>45818</v>
      </c>
      <c r="C10" s="6">
        <v>25</v>
      </c>
      <c r="D10">
        <v>2</v>
      </c>
      <c r="E10">
        <v>100</v>
      </c>
      <c r="F10" t="s">
        <v>12</v>
      </c>
      <c r="G10" t="s">
        <v>17</v>
      </c>
      <c r="H10">
        <v>50</v>
      </c>
      <c r="I10" s="4">
        <v>1.7118055555555555E-4</v>
      </c>
      <c r="J10" s="6">
        <v>35.5</v>
      </c>
      <c r="K10" s="2">
        <f t="shared" si="8"/>
        <v>2.8568979801731285</v>
      </c>
      <c r="L10" s="2">
        <f t="shared" si="9"/>
        <v>1.6903313049357676</v>
      </c>
      <c r="M10" s="2">
        <f t="shared" si="10"/>
        <v>4.8291040908944032</v>
      </c>
      <c r="N10" s="3">
        <f t="shared" si="11"/>
        <v>101.41987829614607</v>
      </c>
    </row>
    <row r="11" spans="1:14" x14ac:dyDescent="0.3">
      <c r="B11" s="1">
        <v>45818</v>
      </c>
      <c r="C11" s="6">
        <v>25</v>
      </c>
      <c r="D11">
        <v>2</v>
      </c>
      <c r="E11">
        <v>100</v>
      </c>
      <c r="F11" t="s">
        <v>12</v>
      </c>
      <c r="G11" t="s">
        <v>17</v>
      </c>
      <c r="H11">
        <v>75</v>
      </c>
      <c r="I11" s="4">
        <v>1.5775462962962965E-4</v>
      </c>
      <c r="J11" s="6">
        <v>41</v>
      </c>
      <c r="K11" s="2">
        <f t="shared" si="8"/>
        <v>2.684179446343252</v>
      </c>
      <c r="L11" s="2">
        <f t="shared" si="9"/>
        <v>1.8341892883345559</v>
      </c>
      <c r="M11" s="2">
        <f t="shared" si="10"/>
        <v>4.9232931884505717</v>
      </c>
      <c r="N11" s="3">
        <f t="shared" si="11"/>
        <v>110.05135730007333</v>
      </c>
    </row>
    <row r="12" spans="1:14" x14ac:dyDescent="0.3">
      <c r="B12" s="1">
        <v>45818</v>
      </c>
      <c r="C12" s="6">
        <v>25</v>
      </c>
      <c r="D12">
        <v>2</v>
      </c>
      <c r="E12">
        <v>100</v>
      </c>
      <c r="F12" t="s">
        <v>12</v>
      </c>
      <c r="G12" t="s">
        <v>17</v>
      </c>
      <c r="H12">
        <v>100</v>
      </c>
      <c r="I12" s="4">
        <v>1.5196759259259259E-4</v>
      </c>
      <c r="J12" s="6">
        <v>46.5</v>
      </c>
      <c r="K12" s="2">
        <f t="shared" si="8"/>
        <v>2.4568213645185857</v>
      </c>
      <c r="L12" s="2">
        <f t="shared" si="9"/>
        <v>1.9040365575019038</v>
      </c>
      <c r="M12" s="2">
        <f t="shared" si="10"/>
        <v>4.6778776932950983</v>
      </c>
      <c r="N12" s="3">
        <f t="shared" si="11"/>
        <v>114.24219345011423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 Dellebeke</dc:creator>
  <cp:lastModifiedBy>Jeroen Dellebeke</cp:lastModifiedBy>
  <dcterms:created xsi:type="dcterms:W3CDTF">2025-08-10T20:58:56Z</dcterms:created>
  <dcterms:modified xsi:type="dcterms:W3CDTF">2025-08-10T21:42:51Z</dcterms:modified>
</cp:coreProperties>
</file>